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v-dc-02\d\PRODUCTION\AFFAIRES_GARCIA\G2024119\G2I-MOE\B-CONCEPTION\4-PRO\MODIFICATION DE LOT\RENDU 08 12 2025\CFO CFA\Pièces écrites\"/>
    </mc:Choice>
  </mc:AlternateContent>
  <xr:revisionPtr revIDLastSave="0" documentId="13_ncr:1_{FEA3B44D-BEB1-490C-8906-E889FA8EE63D}" xr6:coauthVersionLast="47" xr6:coauthVersionMax="47" xr10:uidLastSave="{00000000-0000-0000-0000-000000000000}"/>
  <bookViews>
    <workbookView xWindow="-93" yWindow="-93" windowWidth="25786" windowHeight="15586" xr2:uid="{F444F1E1-7F87-4A49-ABAE-15489728795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8" i="1" l="1"/>
  <c r="F149" i="1"/>
  <c r="F157" i="1"/>
  <c r="F153" i="1"/>
  <c r="F155" i="1"/>
  <c r="F154" i="1"/>
  <c r="F144" i="1"/>
  <c r="F124" i="1"/>
  <c r="F123" i="1"/>
  <c r="F122" i="1"/>
  <c r="F121" i="1"/>
  <c r="F120" i="1"/>
  <c r="F119" i="1"/>
  <c r="F118" i="1"/>
  <c r="F117" i="1"/>
  <c r="F116" i="1"/>
  <c r="F72" i="1"/>
  <c r="F71" i="1"/>
  <c r="F70" i="1"/>
  <c r="F61" i="1"/>
  <c r="F84" i="1"/>
  <c r="F83" i="1"/>
  <c r="F151" i="1"/>
  <c r="D141" i="1"/>
  <c r="F141" i="1" s="1"/>
  <c r="F140" i="1"/>
  <c r="F139" i="1"/>
  <c r="F133" i="1"/>
  <c r="F130" i="1"/>
  <c r="D129" i="1"/>
  <c r="F129" i="1" s="1"/>
  <c r="F128" i="1"/>
  <c r="F112" i="1"/>
  <c r="D111" i="1"/>
  <c r="F111" i="1" s="1"/>
  <c r="F110" i="1"/>
  <c r="F109" i="1"/>
  <c r="F106" i="1"/>
  <c r="F105" i="1"/>
  <c r="F104" i="1"/>
  <c r="F103" i="1"/>
  <c r="F102" i="1"/>
  <c r="F101" i="1"/>
  <c r="F100" i="1"/>
  <c r="F95" i="1"/>
  <c r="F92" i="1"/>
  <c r="F91" i="1"/>
  <c r="F90" i="1"/>
  <c r="F89" i="1"/>
  <c r="F88" i="1"/>
  <c r="F85" i="1"/>
  <c r="F82" i="1"/>
  <c r="F79" i="1"/>
  <c r="F78" i="1"/>
  <c r="F77" i="1"/>
  <c r="F76" i="1"/>
  <c r="F67" i="1"/>
  <c r="F66" i="1"/>
  <c r="F63" i="1"/>
  <c r="F59" i="1"/>
  <c r="F58" i="1"/>
  <c r="F57" i="1"/>
  <c r="F54" i="1"/>
  <c r="F51" i="1"/>
  <c r="D50" i="1"/>
  <c r="F50" i="1" s="1"/>
  <c r="F45" i="1"/>
  <c r="F44" i="1"/>
  <c r="F41" i="1"/>
  <c r="F40" i="1"/>
  <c r="F39" i="1"/>
  <c r="F38" i="1"/>
  <c r="F37" i="1"/>
  <c r="F36" i="1"/>
  <c r="F35" i="1"/>
  <c r="F34" i="1"/>
  <c r="F33" i="1"/>
  <c r="F32" i="1"/>
  <c r="F29" i="1"/>
  <c r="F27" i="1"/>
  <c r="F25" i="1"/>
  <c r="F21" i="1"/>
  <c r="F17" i="1"/>
  <c r="F13" i="1"/>
  <c r="F6" i="1"/>
  <c r="F96" i="1" l="1"/>
  <c r="F145" i="1"/>
  <c r="F147" i="1" l="1"/>
  <c r="F158" i="1" l="1"/>
  <c r="F159" i="1" s="1"/>
</calcChain>
</file>

<file path=xl/sharedStrings.xml><?xml version="1.0" encoding="utf-8"?>
<sst xmlns="http://schemas.openxmlformats.org/spreadsheetml/2006/main" count="254" uniqueCount="161">
  <si>
    <t xml:space="preserve">PROJET SPOT
TRANSFORMATION D'UN RESTAURANT COLLECTIF EN PLATEFORME TECHNOLOGIQUE DE FORMATION ET DE RECHERCHE </t>
  </si>
  <si>
    <t>N°</t>
  </si>
  <si>
    <t>DESIGNATION</t>
  </si>
  <si>
    <t>U</t>
  </si>
  <si>
    <t>QUANT</t>
  </si>
  <si>
    <t>P.U.V</t>
  </si>
  <si>
    <t>PRIX TOTAL</t>
  </si>
  <si>
    <t>COURANTS FORTS ET FAIBLES</t>
  </si>
  <si>
    <t>ETUDE</t>
  </si>
  <si>
    <t xml:space="preserve">Ens </t>
  </si>
  <si>
    <t xml:space="preserve"> TRAVAUX COURANTS FORTS</t>
  </si>
  <si>
    <t>12.1</t>
  </si>
  <si>
    <t>DEPOSE DES INSTALLATIONS</t>
  </si>
  <si>
    <t>12.2</t>
  </si>
  <si>
    <t>INSTALLATION DE CHANTIER</t>
  </si>
  <si>
    <t>12.3</t>
  </si>
  <si>
    <t>CONSUEL / CT</t>
  </si>
  <si>
    <t>12.4</t>
  </si>
  <si>
    <t>ORIGINE DE L'INSTALLATION</t>
  </si>
  <si>
    <t>PM</t>
  </si>
  <si>
    <t>12.5</t>
  </si>
  <si>
    <t>RESEAU DE TERRE</t>
  </si>
  <si>
    <t>12.6</t>
  </si>
  <si>
    <t>PROTECTIONS CONTRE LA FOUDRE</t>
  </si>
  <si>
    <t>12.7</t>
  </si>
  <si>
    <t>TGBT</t>
  </si>
  <si>
    <t>12.8</t>
  </si>
  <si>
    <t>TABLEAU DIVISIONNAIRE</t>
  </si>
  <si>
    <t>12.9</t>
  </si>
  <si>
    <t>COMPTAGE</t>
  </si>
  <si>
    <t>12.10</t>
  </si>
  <si>
    <t>ECLAIRAGE</t>
  </si>
  <si>
    <t>TYPE 1</t>
  </si>
  <si>
    <t>TYPE 2</t>
  </si>
  <si>
    <t>TYPE 3</t>
  </si>
  <si>
    <t>TYPE 4</t>
  </si>
  <si>
    <t>TYPE 5</t>
  </si>
  <si>
    <t>ml</t>
  </si>
  <si>
    <t>TYPE 6</t>
  </si>
  <si>
    <t>TYPE 7</t>
  </si>
  <si>
    <t>TYPE 8</t>
  </si>
  <si>
    <t>TYPE 9</t>
  </si>
  <si>
    <t>TYPE 10</t>
  </si>
  <si>
    <t>12.11</t>
  </si>
  <si>
    <t>ECLAIRAGE DE SECURITE</t>
  </si>
  <si>
    <t>BAES evacuation</t>
  </si>
  <si>
    <t>BAES ambiance</t>
  </si>
  <si>
    <t>Télecommande inclut dans TGBT</t>
  </si>
  <si>
    <t>12.12</t>
  </si>
  <si>
    <t>APPAREILLAGE</t>
  </si>
  <si>
    <t>12.12.1</t>
  </si>
  <si>
    <t>PC 10/16 A 2P+T de service</t>
  </si>
  <si>
    <t>Inter / VV / SA</t>
  </si>
  <si>
    <t>12.12.2</t>
  </si>
  <si>
    <t>POINT D'ACCES INFORMATIQUE</t>
  </si>
  <si>
    <t>PAI 1RJ + 2PC</t>
  </si>
  <si>
    <t>12.12.3</t>
  </si>
  <si>
    <t>NOURRICE POSTE DE TRAVAIL</t>
  </si>
  <si>
    <t xml:space="preserve">2RJ et 4PC </t>
  </si>
  <si>
    <t xml:space="preserve">3RJ et 4PC </t>
  </si>
  <si>
    <t xml:space="preserve">2RJ et 2PC </t>
  </si>
  <si>
    <t>12.12.5</t>
  </si>
  <si>
    <t>TABLEAUTIN DE COMMANDE ECLAIRAGE</t>
  </si>
  <si>
    <t>12.12.6</t>
  </si>
  <si>
    <t>DETECTEURS</t>
  </si>
  <si>
    <t>Détecteur de présence Type 1 - Circulations</t>
  </si>
  <si>
    <t>Détecteur de présence Type 2 - Sanitaires / LT</t>
  </si>
  <si>
    <t>12.13</t>
  </si>
  <si>
    <t>CÂBLAGES - CHEMINEMENTS</t>
  </si>
  <si>
    <t>12.13.1</t>
  </si>
  <si>
    <t>CÂBLAGES</t>
  </si>
  <si>
    <t>Câble 3x1,5 mm2 R2V</t>
  </si>
  <si>
    <t>m</t>
  </si>
  <si>
    <t>Câble 5x1,5 mm2 R2V</t>
  </si>
  <si>
    <t>Câble 3x2,5 mm2 R2V</t>
  </si>
  <si>
    <t>Câbles autres sections -  R2V</t>
  </si>
  <si>
    <t>ENS</t>
  </si>
  <si>
    <t>12.13.2</t>
  </si>
  <si>
    <t>CHEMINENT</t>
  </si>
  <si>
    <t>Chemin de câble CFA</t>
  </si>
  <si>
    <t>12.14</t>
  </si>
  <si>
    <t>ATTENTES ELECTRIQUES - DIVERS</t>
  </si>
  <si>
    <t>Câble  -  CR1</t>
  </si>
  <si>
    <t>Attentes électriques CVC + production CVC</t>
  </si>
  <si>
    <t>12.15</t>
  </si>
  <si>
    <t>COUPURES D'URGENCE</t>
  </si>
  <si>
    <t>Arrêt d'urgence</t>
  </si>
  <si>
    <t>SOUS TOTAL  2</t>
  </si>
  <si>
    <t>TRAVAUX COURANTS FAIBLES</t>
  </si>
  <si>
    <t>13.1</t>
  </si>
  <si>
    <t>ALARME INCENDIE</t>
  </si>
  <si>
    <t>Centrale</t>
  </si>
  <si>
    <t>u</t>
  </si>
  <si>
    <t>Détecteur DAI</t>
  </si>
  <si>
    <t>Déclencheur manuel</t>
  </si>
  <si>
    <t>Diffuseur Sonore</t>
  </si>
  <si>
    <t>Diffuseur lumineux</t>
  </si>
  <si>
    <t>Câblage complet - Raccordements</t>
  </si>
  <si>
    <t>Mise en service et essais</t>
  </si>
  <si>
    <t>13.2</t>
  </si>
  <si>
    <t>VDI</t>
  </si>
  <si>
    <t>Baie VDI - baie 19" 800x800 - 42U SR - Equipé</t>
  </si>
  <si>
    <t>Prises RJ45 C6a intégrées</t>
  </si>
  <si>
    <t>Câblage CAT6a avec écran général (F/FTP) 500MHz</t>
  </si>
  <si>
    <t>Essais, test, recette</t>
  </si>
  <si>
    <t>13.4</t>
  </si>
  <si>
    <t>WIFI</t>
  </si>
  <si>
    <t>Prises RJ45 C6a intégrées Tenant/aboutissant laissé en attente</t>
  </si>
  <si>
    <t xml:space="preserve">Câblage C6a avec écran </t>
  </si>
  <si>
    <t>13.5</t>
  </si>
  <si>
    <t>GTB</t>
  </si>
  <si>
    <t>Liste de point</t>
  </si>
  <si>
    <t>13.6</t>
  </si>
  <si>
    <t>VIDEOPROJECTEUR</t>
  </si>
  <si>
    <t>Accessoire de raccordement et alimentation</t>
  </si>
  <si>
    <t>SOUS TOTAL  3</t>
  </si>
  <si>
    <t>TOTAL GENERAL BASE H.T.</t>
  </si>
  <si>
    <t>T.V.A. 20 %</t>
  </si>
  <si>
    <t>TOTAL GENERAL BASE T.T.C.</t>
  </si>
  <si>
    <t>12.16</t>
  </si>
  <si>
    <t>TOTAL GENERAL BASE + PHTOVOLTAIQUE H.T.</t>
  </si>
  <si>
    <t>12.12.4</t>
  </si>
  <si>
    <t>12.12.7</t>
  </si>
  <si>
    <t>Rail 10 ml + Embouts + Eclisses + Griffes + Chariot</t>
  </si>
  <si>
    <t>Accessoires de raccordement</t>
  </si>
  <si>
    <t>Nourrice équipés de deux Prises</t>
  </si>
  <si>
    <t>13.3</t>
  </si>
  <si>
    <t>Unté centrale ( Existante )</t>
  </si>
  <si>
    <t>UTL</t>
  </si>
  <si>
    <t>Lecteurs</t>
  </si>
  <si>
    <t>Détecteurs bi volumétrique</t>
  </si>
  <si>
    <t>Contacts</t>
  </si>
  <si>
    <t>Ventouses</t>
  </si>
  <si>
    <t>Boitier de dévérouillage</t>
  </si>
  <si>
    <t>Badge</t>
  </si>
  <si>
    <t>Cablage</t>
  </si>
  <si>
    <t>Programmation et essais et mise en service</t>
  </si>
  <si>
    <t>13.7</t>
  </si>
  <si>
    <t>Restitution</t>
  </si>
  <si>
    <t>Récupération CDC</t>
  </si>
  <si>
    <t>Dépose - Curage</t>
  </si>
  <si>
    <t>Coffret de chantier</t>
  </si>
  <si>
    <t>Eclairage de chantier</t>
  </si>
  <si>
    <t>ens</t>
  </si>
  <si>
    <t>Chemin de câble CFO Blanc Laque</t>
  </si>
  <si>
    <t xml:space="preserve">Chemin cable CFO </t>
  </si>
  <si>
    <t>Chemin de câble CFA Blanc Laque</t>
  </si>
  <si>
    <t xml:space="preserve">Cablage Video </t>
  </si>
  <si>
    <t>Cablage écran</t>
  </si>
  <si>
    <t>SURETE ANTI INTRUSION</t>
  </si>
  <si>
    <t>RAIL ALIMENTATION PRISE EN PLAFOND</t>
  </si>
  <si>
    <t>BOITE DE SOL</t>
  </si>
  <si>
    <t>Accessoire cablage et alimentation</t>
  </si>
  <si>
    <t>SONORISATION</t>
  </si>
  <si>
    <t>Mise a disposition sur borne - inclus dans TD</t>
  </si>
  <si>
    <t>Synthèse défauts - inclus dans TD</t>
  </si>
  <si>
    <t>Comptage - inclus poste comptage et TD</t>
  </si>
  <si>
    <t>Cablage (Portail)</t>
  </si>
  <si>
    <t>Badge( (Portail)</t>
  </si>
  <si>
    <t>LOT N°12 - ELECTRICITE COURANTS FORTS COURANTS FAIBLES</t>
  </si>
  <si>
    <t>PHOTOVOLTAIQUE 54 kWc auto nettoyant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</si>
</sst>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[$€-1]_-;\-* #,##0.00\ [$€-1]_-;_-* &quot;-&quot;??\ [$€-1]_-"/>
    <numFmt numFmtId="165" formatCode="#,##0.00\ _€"/>
    <numFmt numFmtId="166" formatCode="#,##0.00\ &quot;F&quot;;\-#,##0.00\ &quot;F&quot;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b/>
      <i/>
      <sz val="10"/>
      <name val="Arial Narrow"/>
      <family val="2"/>
    </font>
    <font>
      <b/>
      <u val="singleAccounting"/>
      <sz val="10"/>
      <name val="Arial Narrow"/>
      <family val="2"/>
    </font>
    <font>
      <b/>
      <u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165" fontId="3" fillId="3" borderId="5" xfId="0" applyNumberFormat="1" applyFont="1" applyFill="1" applyBorder="1" applyAlignment="1">
      <alignment horizontal="right" vertical="center"/>
    </xf>
    <xf numFmtId="0" fontId="2" fillId="3" borderId="5" xfId="0" applyFont="1" applyFill="1" applyBorder="1" applyAlignment="1">
      <alignment vertical="center"/>
    </xf>
    <xf numFmtId="166" fontId="3" fillId="3" borderId="6" xfId="0" applyNumberFormat="1" applyFont="1" applyFill="1" applyBorder="1" applyAlignment="1">
      <alignment horizontal="center" vertical="center"/>
    </xf>
    <xf numFmtId="3" fontId="3" fillId="3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right" vertical="center"/>
    </xf>
    <xf numFmtId="165" fontId="3" fillId="3" borderId="5" xfId="0" applyNumberFormat="1" applyFont="1" applyFill="1" applyBorder="1" applyAlignment="1">
      <alignment vertical="center"/>
    </xf>
    <xf numFmtId="166" fontId="3" fillId="3" borderId="5" xfId="0" applyNumberFormat="1" applyFont="1" applyFill="1" applyBorder="1" applyAlignment="1">
      <alignment horizontal="center" vertical="center"/>
    </xf>
    <xf numFmtId="165" fontId="3" fillId="2" borderId="5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165" fontId="3" fillId="3" borderId="5" xfId="0" applyNumberFormat="1" applyFont="1" applyFill="1" applyBorder="1" applyAlignment="1">
      <alignment horizontal="center" vertical="center"/>
    </xf>
    <xf numFmtId="166" fontId="3" fillId="2" borderId="5" xfId="0" applyNumberFormat="1" applyFont="1" applyFill="1" applyBorder="1" applyAlignment="1">
      <alignment horizontal="center" vertical="center"/>
    </xf>
    <xf numFmtId="166" fontId="3" fillId="4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3" fontId="3" fillId="4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2" fontId="2" fillId="0" borderId="4" xfId="1" applyNumberFormat="1" applyFont="1" applyBorder="1" applyAlignment="1">
      <alignment horizontal="right" vertical="center"/>
    </xf>
    <xf numFmtId="0" fontId="2" fillId="2" borderId="5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165" fontId="5" fillId="3" borderId="5" xfId="0" applyNumberFormat="1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center" vertical="center"/>
    </xf>
    <xf numFmtId="165" fontId="6" fillId="3" borderId="5" xfId="0" applyNumberFormat="1" applyFont="1" applyFill="1" applyBorder="1" applyAlignment="1">
      <alignment horizontal="right" vertical="center"/>
    </xf>
    <xf numFmtId="0" fontId="2" fillId="4" borderId="5" xfId="0" applyFont="1" applyFill="1" applyBorder="1" applyAlignment="1">
      <alignment horizontal="center" vertical="center"/>
    </xf>
    <xf numFmtId="165" fontId="2" fillId="4" borderId="5" xfId="0" applyNumberFormat="1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6</xdr:row>
      <xdr:rowOff>0</xdr:rowOff>
    </xdr:from>
    <xdr:to>
      <xdr:col>0</xdr:col>
      <xdr:colOff>411480</xdr:colOff>
      <xdr:row>6</xdr:row>
      <xdr:rowOff>0</xdr:rowOff>
    </xdr:to>
    <xdr:pic>
      <xdr:nvPicPr>
        <xdr:cNvPr id="2" name="Picture 2" descr="Logo Garcia nouveau">
          <a:extLst>
            <a:ext uri="{FF2B5EF4-FFF2-40B4-BE49-F238E27FC236}">
              <a16:creationId xmlns:a16="http://schemas.microsoft.com/office/drawing/2014/main" id="{3CA2329D-B9A5-4BF9-A631-7427521413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1773767"/>
          <a:ext cx="403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308556</xdr:colOff>
      <xdr:row>0</xdr:row>
      <xdr:rowOff>80435</xdr:rowOff>
    </xdr:from>
    <xdr:to>
      <xdr:col>0</xdr:col>
      <xdr:colOff>753112</xdr:colOff>
      <xdr:row>0</xdr:row>
      <xdr:rowOff>515617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3902F99-AF21-4D17-ADAD-891694CDA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556" y="80435"/>
          <a:ext cx="440746" cy="4389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CE915-999C-4A2E-A199-3EEB07B8EC3B}">
  <dimension ref="A1:F159"/>
  <sheetViews>
    <sheetView tabSelected="1" topLeftCell="A127" zoomScale="85" zoomScaleNormal="85" workbookViewId="0">
      <selection activeCell="H134" sqref="H134"/>
    </sheetView>
  </sheetViews>
  <sheetFormatPr baseColWidth="10" defaultRowHeight="14.35" x14ac:dyDescent="0.5"/>
  <cols>
    <col min="1" max="1" width="15.3515625" customWidth="1"/>
    <col min="2" max="2" width="45.05859375" customWidth="1"/>
    <col min="3" max="3" width="10.8203125" style="28"/>
    <col min="4" max="4" width="10.8203125" style="31"/>
  </cols>
  <sheetData>
    <row r="1" spans="1:6" ht="54" customHeight="1" x14ac:dyDescent="0.5">
      <c r="A1" s="32"/>
      <c r="B1" s="48" t="s">
        <v>0</v>
      </c>
      <c r="C1" s="49"/>
      <c r="D1" s="49"/>
      <c r="E1" s="49"/>
      <c r="F1" s="50"/>
    </row>
    <row r="2" spans="1:6" x14ac:dyDescent="0.5">
      <c r="A2" s="33"/>
      <c r="B2" s="51" t="s">
        <v>159</v>
      </c>
      <c r="C2" s="52"/>
      <c r="D2" s="52"/>
      <c r="E2" s="52"/>
      <c r="F2" s="53"/>
    </row>
    <row r="3" spans="1:6" x14ac:dyDescent="0.5">
      <c r="A3" s="34"/>
      <c r="B3" s="54"/>
      <c r="C3" s="55"/>
      <c r="D3" s="55"/>
      <c r="E3" s="55"/>
      <c r="F3" s="56"/>
    </row>
    <row r="4" spans="1:6" x14ac:dyDescent="0.5">
      <c r="A4" s="1" t="s">
        <v>1</v>
      </c>
      <c r="B4" s="1" t="s">
        <v>2</v>
      </c>
      <c r="C4" s="1" t="s">
        <v>3</v>
      </c>
      <c r="D4" s="2" t="s">
        <v>4</v>
      </c>
      <c r="E4" s="3" t="s">
        <v>5</v>
      </c>
      <c r="F4" s="35" t="s">
        <v>6</v>
      </c>
    </row>
    <row r="5" spans="1:6" x14ac:dyDescent="0.5">
      <c r="A5" s="36"/>
      <c r="B5" s="4" t="s">
        <v>7</v>
      </c>
      <c r="C5" s="5"/>
      <c r="D5" s="6"/>
      <c r="E5" s="7"/>
      <c r="F5" s="37"/>
    </row>
    <row r="6" spans="1:6" x14ac:dyDescent="0.5">
      <c r="A6" s="33"/>
      <c r="B6" s="8" t="s">
        <v>8</v>
      </c>
      <c r="C6" s="25" t="s">
        <v>9</v>
      </c>
      <c r="D6" s="25">
        <v>1</v>
      </c>
      <c r="E6" s="9"/>
      <c r="F6" s="9">
        <f>E6*D6</f>
        <v>0</v>
      </c>
    </row>
    <row r="7" spans="1:6" x14ac:dyDescent="0.5">
      <c r="A7" s="38">
        <v>12</v>
      </c>
      <c r="B7" s="4" t="s">
        <v>10</v>
      </c>
      <c r="C7" s="5"/>
      <c r="D7" s="6"/>
      <c r="E7" s="7"/>
      <c r="F7" s="37"/>
    </row>
    <row r="8" spans="1:6" x14ac:dyDescent="0.5">
      <c r="A8" s="39" t="s">
        <v>11</v>
      </c>
      <c r="B8" s="10" t="s">
        <v>12</v>
      </c>
      <c r="C8" s="11"/>
      <c r="D8" s="12"/>
      <c r="E8" s="9"/>
      <c r="F8" s="9"/>
    </row>
    <row r="9" spans="1:6" x14ac:dyDescent="0.5">
      <c r="A9" s="39"/>
      <c r="B9" s="13" t="s">
        <v>140</v>
      </c>
      <c r="C9" s="11" t="s">
        <v>9</v>
      </c>
      <c r="D9" s="12">
        <v>1</v>
      </c>
      <c r="E9" s="9"/>
      <c r="F9" s="9"/>
    </row>
    <row r="10" spans="1:6" x14ac:dyDescent="0.5">
      <c r="A10" s="39"/>
      <c r="B10" s="13" t="s">
        <v>138</v>
      </c>
      <c r="C10" s="11" t="s">
        <v>9</v>
      </c>
      <c r="D10" s="12">
        <v>1</v>
      </c>
      <c r="E10" s="9"/>
      <c r="F10" s="9"/>
    </row>
    <row r="11" spans="1:6" x14ac:dyDescent="0.5">
      <c r="A11" s="39"/>
      <c r="B11" s="13" t="s">
        <v>139</v>
      </c>
      <c r="C11" s="11" t="s">
        <v>37</v>
      </c>
      <c r="D11" s="12">
        <v>80</v>
      </c>
      <c r="E11" s="9"/>
      <c r="F11" s="9"/>
    </row>
    <row r="12" spans="1:6" x14ac:dyDescent="0.5">
      <c r="A12" s="39"/>
      <c r="B12" s="10"/>
      <c r="C12" s="11"/>
      <c r="D12" s="12"/>
      <c r="E12" s="9"/>
      <c r="F12" s="9"/>
    </row>
    <row r="13" spans="1:6" x14ac:dyDescent="0.5">
      <c r="A13" s="39" t="s">
        <v>13</v>
      </c>
      <c r="B13" s="10" t="s">
        <v>14</v>
      </c>
      <c r="C13" s="11" t="s">
        <v>9</v>
      </c>
      <c r="D13" s="12">
        <v>1</v>
      </c>
      <c r="E13" s="9"/>
      <c r="F13" s="9">
        <f t="shared" ref="F13:F29" si="0">E13*D13</f>
        <v>0</v>
      </c>
    </row>
    <row r="14" spans="1:6" x14ac:dyDescent="0.5">
      <c r="A14" s="39"/>
      <c r="B14" s="13" t="s">
        <v>141</v>
      </c>
      <c r="C14" s="11" t="s">
        <v>92</v>
      </c>
      <c r="D14" s="12">
        <v>4</v>
      </c>
      <c r="E14" s="9"/>
      <c r="F14" s="9"/>
    </row>
    <row r="15" spans="1:6" x14ac:dyDescent="0.5">
      <c r="A15" s="39"/>
      <c r="B15" s="13" t="s">
        <v>142</v>
      </c>
      <c r="C15" s="11" t="s">
        <v>143</v>
      </c>
      <c r="D15" s="12">
        <v>1</v>
      </c>
      <c r="E15" s="9"/>
      <c r="F15" s="9"/>
    </row>
    <row r="16" spans="1:6" x14ac:dyDescent="0.5">
      <c r="A16" s="39"/>
      <c r="B16" s="10"/>
      <c r="C16" s="11"/>
      <c r="D16" s="12"/>
      <c r="E16" s="9"/>
      <c r="F16" s="9"/>
    </row>
    <row r="17" spans="1:6" x14ac:dyDescent="0.5">
      <c r="A17" s="39" t="s">
        <v>15</v>
      </c>
      <c r="B17" s="10" t="s">
        <v>16</v>
      </c>
      <c r="C17" s="11" t="s">
        <v>9</v>
      </c>
      <c r="D17" s="12">
        <v>1</v>
      </c>
      <c r="E17" s="9"/>
      <c r="F17" s="9">
        <f t="shared" si="0"/>
        <v>0</v>
      </c>
    </row>
    <row r="18" spans="1:6" x14ac:dyDescent="0.5">
      <c r="A18" s="39"/>
      <c r="B18" s="10"/>
      <c r="C18" s="11"/>
      <c r="D18" s="12"/>
      <c r="E18" s="9"/>
      <c r="F18" s="9"/>
    </row>
    <row r="19" spans="1:6" x14ac:dyDescent="0.5">
      <c r="A19" s="39" t="s">
        <v>17</v>
      </c>
      <c r="B19" s="10" t="s">
        <v>18</v>
      </c>
      <c r="C19" s="11" t="s">
        <v>19</v>
      </c>
      <c r="D19" s="12"/>
      <c r="E19" s="9"/>
      <c r="F19" s="9"/>
    </row>
    <row r="20" spans="1:6" x14ac:dyDescent="0.5">
      <c r="A20" s="39"/>
      <c r="B20" s="10"/>
      <c r="C20" s="11"/>
      <c r="D20" s="12"/>
      <c r="E20" s="9"/>
      <c r="F20" s="9"/>
    </row>
    <row r="21" spans="1:6" x14ac:dyDescent="0.5">
      <c r="A21" s="39" t="s">
        <v>20</v>
      </c>
      <c r="B21" s="10" t="s">
        <v>21</v>
      </c>
      <c r="C21" s="11" t="s">
        <v>9</v>
      </c>
      <c r="D21" s="12">
        <v>1</v>
      </c>
      <c r="E21" s="9"/>
      <c r="F21" s="9">
        <f t="shared" si="0"/>
        <v>0</v>
      </c>
    </row>
    <row r="22" spans="1:6" x14ac:dyDescent="0.5">
      <c r="A22" s="39"/>
      <c r="B22" s="10"/>
      <c r="C22" s="11"/>
      <c r="D22" s="12"/>
      <c r="E22" s="9"/>
      <c r="F22" s="9"/>
    </row>
    <row r="23" spans="1:6" x14ac:dyDescent="0.5">
      <c r="A23" s="39" t="s">
        <v>22</v>
      </c>
      <c r="B23" s="10" t="s">
        <v>23</v>
      </c>
      <c r="C23" s="11" t="s">
        <v>19</v>
      </c>
      <c r="D23" s="12"/>
      <c r="E23" s="9"/>
      <c r="F23" s="9"/>
    </row>
    <row r="24" spans="1:6" x14ac:dyDescent="0.5">
      <c r="A24" s="39"/>
      <c r="B24" s="10"/>
      <c r="C24" s="11"/>
      <c r="D24" s="12"/>
      <c r="E24" s="9"/>
      <c r="F24" s="9"/>
    </row>
    <row r="25" spans="1:6" x14ac:dyDescent="0.5">
      <c r="A25" s="39" t="s">
        <v>24</v>
      </c>
      <c r="B25" s="10" t="s">
        <v>25</v>
      </c>
      <c r="C25" s="11" t="s">
        <v>3</v>
      </c>
      <c r="D25" s="12">
        <v>1</v>
      </c>
      <c r="E25" s="9"/>
      <c r="F25" s="9">
        <f t="shared" si="0"/>
        <v>0</v>
      </c>
    </row>
    <row r="26" spans="1:6" x14ac:dyDescent="0.5">
      <c r="A26" s="39"/>
      <c r="B26" s="10"/>
      <c r="C26" s="11"/>
      <c r="D26" s="12"/>
      <c r="E26" s="9"/>
      <c r="F26" s="9"/>
    </row>
    <row r="27" spans="1:6" x14ac:dyDescent="0.5">
      <c r="A27" s="39" t="s">
        <v>26</v>
      </c>
      <c r="B27" s="10" t="s">
        <v>27</v>
      </c>
      <c r="C27" s="11" t="s">
        <v>3</v>
      </c>
      <c r="D27" s="12">
        <v>1</v>
      </c>
      <c r="E27" s="9"/>
      <c r="F27" s="9">
        <f t="shared" si="0"/>
        <v>0</v>
      </c>
    </row>
    <row r="28" spans="1:6" x14ac:dyDescent="0.5">
      <c r="A28" s="39"/>
      <c r="B28" s="10"/>
      <c r="C28" s="11"/>
      <c r="D28" s="12"/>
      <c r="E28" s="9"/>
      <c r="F28" s="9"/>
    </row>
    <row r="29" spans="1:6" x14ac:dyDescent="0.5">
      <c r="A29" s="39" t="s">
        <v>28</v>
      </c>
      <c r="B29" s="10" t="s">
        <v>29</v>
      </c>
      <c r="C29" s="11" t="s">
        <v>9</v>
      </c>
      <c r="D29" s="12">
        <v>1</v>
      </c>
      <c r="E29" s="9"/>
      <c r="F29" s="9">
        <f t="shared" si="0"/>
        <v>0</v>
      </c>
    </row>
    <row r="30" spans="1:6" x14ac:dyDescent="0.5">
      <c r="A30" s="39"/>
      <c r="B30" s="10"/>
      <c r="C30" s="11"/>
      <c r="D30" s="12"/>
      <c r="E30" s="9"/>
      <c r="F30" s="9"/>
    </row>
    <row r="31" spans="1:6" x14ac:dyDescent="0.5">
      <c r="A31" s="39" t="s">
        <v>30</v>
      </c>
      <c r="B31" s="10" t="s">
        <v>31</v>
      </c>
      <c r="C31" s="11"/>
      <c r="D31" s="12"/>
      <c r="E31" s="9"/>
      <c r="F31" s="9"/>
    </row>
    <row r="32" spans="1:6" x14ac:dyDescent="0.5">
      <c r="A32" s="39"/>
      <c r="B32" s="13" t="s">
        <v>32</v>
      </c>
      <c r="C32" s="11" t="s">
        <v>3</v>
      </c>
      <c r="D32" s="12">
        <v>130</v>
      </c>
      <c r="E32" s="9"/>
      <c r="F32" s="9">
        <f t="shared" ref="F32:F41" si="1">E32*D32</f>
        <v>0</v>
      </c>
    </row>
    <row r="33" spans="1:6" x14ac:dyDescent="0.5">
      <c r="A33" s="39"/>
      <c r="B33" s="13" t="s">
        <v>33</v>
      </c>
      <c r="C33" s="11" t="s">
        <v>3</v>
      </c>
      <c r="D33" s="12">
        <v>33</v>
      </c>
      <c r="E33" s="9"/>
      <c r="F33" s="9">
        <f t="shared" si="1"/>
        <v>0</v>
      </c>
    </row>
    <row r="34" spans="1:6" x14ac:dyDescent="0.5">
      <c r="A34" s="39"/>
      <c r="B34" s="13" t="s">
        <v>34</v>
      </c>
      <c r="C34" s="11" t="s">
        <v>3</v>
      </c>
      <c r="D34" s="12">
        <v>25</v>
      </c>
      <c r="E34" s="9"/>
      <c r="F34" s="9">
        <f t="shared" si="1"/>
        <v>0</v>
      </c>
    </row>
    <row r="35" spans="1:6" x14ac:dyDescent="0.5">
      <c r="A35" s="39"/>
      <c r="B35" s="13" t="s">
        <v>35</v>
      </c>
      <c r="C35" s="11" t="s">
        <v>3</v>
      </c>
      <c r="D35" s="12">
        <v>34</v>
      </c>
      <c r="E35" s="9"/>
      <c r="F35" s="9">
        <f t="shared" si="1"/>
        <v>0</v>
      </c>
    </row>
    <row r="36" spans="1:6" x14ac:dyDescent="0.5">
      <c r="A36" s="39"/>
      <c r="B36" s="13" t="s">
        <v>36</v>
      </c>
      <c r="C36" s="11" t="s">
        <v>37</v>
      </c>
      <c r="D36" s="12">
        <v>144</v>
      </c>
      <c r="E36" s="9"/>
      <c r="F36" s="9">
        <f t="shared" si="1"/>
        <v>0</v>
      </c>
    </row>
    <row r="37" spans="1:6" x14ac:dyDescent="0.5">
      <c r="A37" s="39"/>
      <c r="B37" s="13" t="s">
        <v>38</v>
      </c>
      <c r="C37" s="11" t="s">
        <v>37</v>
      </c>
      <c r="D37" s="12">
        <v>1</v>
      </c>
      <c r="E37" s="9"/>
      <c r="F37" s="9">
        <f t="shared" si="1"/>
        <v>0</v>
      </c>
    </row>
    <row r="38" spans="1:6" x14ac:dyDescent="0.5">
      <c r="A38" s="39"/>
      <c r="B38" s="13" t="s">
        <v>39</v>
      </c>
      <c r="C38" s="11" t="s">
        <v>3</v>
      </c>
      <c r="D38" s="12">
        <v>14</v>
      </c>
      <c r="E38" s="9"/>
      <c r="F38" s="9">
        <f t="shared" si="1"/>
        <v>0</v>
      </c>
    </row>
    <row r="39" spans="1:6" x14ac:dyDescent="0.5">
      <c r="A39" s="39"/>
      <c r="B39" s="13" t="s">
        <v>40</v>
      </c>
      <c r="C39" s="11" t="s">
        <v>3</v>
      </c>
      <c r="D39" s="12">
        <v>22</v>
      </c>
      <c r="E39" s="9"/>
      <c r="F39" s="9">
        <f t="shared" si="1"/>
        <v>0</v>
      </c>
    </row>
    <row r="40" spans="1:6" x14ac:dyDescent="0.5">
      <c r="A40" s="39"/>
      <c r="B40" s="13" t="s">
        <v>41</v>
      </c>
      <c r="C40" s="11" t="s">
        <v>3</v>
      </c>
      <c r="D40" s="12">
        <v>4</v>
      </c>
      <c r="E40" s="9"/>
      <c r="F40" s="9">
        <f t="shared" si="1"/>
        <v>0</v>
      </c>
    </row>
    <row r="41" spans="1:6" x14ac:dyDescent="0.5">
      <c r="A41" s="39"/>
      <c r="B41" s="13" t="s">
        <v>42</v>
      </c>
      <c r="C41" s="11" t="s">
        <v>3</v>
      </c>
      <c r="D41" s="12">
        <v>1</v>
      </c>
      <c r="E41" s="9"/>
      <c r="F41" s="9">
        <f t="shared" si="1"/>
        <v>0</v>
      </c>
    </row>
    <row r="42" spans="1:6" x14ac:dyDescent="0.5">
      <c r="A42" s="39"/>
      <c r="B42" s="10"/>
      <c r="C42" s="11"/>
      <c r="D42" s="12"/>
      <c r="E42" s="9"/>
      <c r="F42" s="9"/>
    </row>
    <row r="43" spans="1:6" x14ac:dyDescent="0.5">
      <c r="A43" s="39" t="s">
        <v>43</v>
      </c>
      <c r="B43" s="10" t="s">
        <v>44</v>
      </c>
      <c r="C43" s="11"/>
      <c r="D43" s="12"/>
      <c r="E43" s="9"/>
      <c r="F43" s="9"/>
    </row>
    <row r="44" spans="1:6" x14ac:dyDescent="0.5">
      <c r="A44" s="39"/>
      <c r="B44" s="13" t="s">
        <v>45</v>
      </c>
      <c r="C44" s="11" t="s">
        <v>3</v>
      </c>
      <c r="D44" s="12">
        <v>22</v>
      </c>
      <c r="E44" s="9"/>
      <c r="F44" s="9">
        <f t="shared" ref="F44:F45" si="2">E44*D44</f>
        <v>0</v>
      </c>
    </row>
    <row r="45" spans="1:6" x14ac:dyDescent="0.5">
      <c r="A45" s="39"/>
      <c r="B45" s="13" t="s">
        <v>46</v>
      </c>
      <c r="C45" s="11" t="s">
        <v>3</v>
      </c>
      <c r="D45" s="12">
        <v>5</v>
      </c>
      <c r="E45" s="9"/>
      <c r="F45" s="9">
        <f t="shared" si="2"/>
        <v>0</v>
      </c>
    </row>
    <row r="46" spans="1:6" x14ac:dyDescent="0.5">
      <c r="A46" s="39"/>
      <c r="B46" s="13" t="s">
        <v>47</v>
      </c>
      <c r="C46" s="11" t="s">
        <v>19</v>
      </c>
      <c r="D46" s="12"/>
      <c r="E46" s="9"/>
      <c r="F46" s="9"/>
    </row>
    <row r="47" spans="1:6" x14ac:dyDescent="0.5">
      <c r="A47" s="39"/>
      <c r="B47" s="10"/>
      <c r="C47" s="11"/>
      <c r="D47" s="12"/>
      <c r="E47" s="9"/>
      <c r="F47" s="9"/>
    </row>
    <row r="48" spans="1:6" x14ac:dyDescent="0.5">
      <c r="A48" s="39" t="s">
        <v>48</v>
      </c>
      <c r="B48" s="10" t="s">
        <v>49</v>
      </c>
      <c r="C48" s="11"/>
      <c r="D48" s="12"/>
      <c r="E48" s="9"/>
      <c r="F48" s="9"/>
    </row>
    <row r="49" spans="1:6" x14ac:dyDescent="0.5">
      <c r="A49" s="40" t="s">
        <v>50</v>
      </c>
      <c r="B49" s="10" t="s">
        <v>49</v>
      </c>
      <c r="C49" s="11"/>
      <c r="D49" s="12"/>
      <c r="E49" s="9"/>
      <c r="F49" s="9"/>
    </row>
    <row r="50" spans="1:6" x14ac:dyDescent="0.5">
      <c r="A50" s="40"/>
      <c r="B50" s="13" t="s">
        <v>51</v>
      </c>
      <c r="C50" s="11" t="s">
        <v>9</v>
      </c>
      <c r="D50" s="12">
        <f>38+2</f>
        <v>40</v>
      </c>
      <c r="E50" s="9"/>
      <c r="F50" s="9">
        <f t="shared" ref="F50:F51" si="3">E50*D50</f>
        <v>0</v>
      </c>
    </row>
    <row r="51" spans="1:6" x14ac:dyDescent="0.5">
      <c r="A51" s="40"/>
      <c r="B51" s="13" t="s">
        <v>52</v>
      </c>
      <c r="C51" s="11" t="s">
        <v>9</v>
      </c>
      <c r="D51" s="12">
        <v>12</v>
      </c>
      <c r="E51" s="9"/>
      <c r="F51" s="9">
        <f t="shared" si="3"/>
        <v>0</v>
      </c>
    </row>
    <row r="52" spans="1:6" x14ac:dyDescent="0.5">
      <c r="A52" s="40"/>
      <c r="B52" s="10"/>
      <c r="C52" s="11"/>
      <c r="D52" s="12"/>
      <c r="E52" s="9"/>
      <c r="F52" s="9"/>
    </row>
    <row r="53" spans="1:6" x14ac:dyDescent="0.5">
      <c r="A53" s="40" t="s">
        <v>53</v>
      </c>
      <c r="B53" s="10" t="s">
        <v>54</v>
      </c>
      <c r="C53" s="11"/>
      <c r="D53" s="12"/>
      <c r="E53" s="9"/>
      <c r="F53" s="9"/>
    </row>
    <row r="54" spans="1:6" x14ac:dyDescent="0.5">
      <c r="A54" s="40"/>
      <c r="B54" s="13" t="s">
        <v>55</v>
      </c>
      <c r="C54" s="11" t="s">
        <v>9</v>
      </c>
      <c r="D54" s="12">
        <v>3</v>
      </c>
      <c r="E54" s="9"/>
      <c r="F54" s="9">
        <f t="shared" ref="F54" si="4">E54*D54</f>
        <v>0</v>
      </c>
    </row>
    <row r="55" spans="1:6" x14ac:dyDescent="0.5">
      <c r="A55" s="40"/>
      <c r="B55" s="10"/>
      <c r="C55" s="11"/>
      <c r="D55" s="12"/>
      <c r="E55" s="9"/>
      <c r="F55" s="9"/>
    </row>
    <row r="56" spans="1:6" x14ac:dyDescent="0.5">
      <c r="A56" s="40" t="s">
        <v>56</v>
      </c>
      <c r="B56" s="10" t="s">
        <v>57</v>
      </c>
      <c r="C56" s="11"/>
      <c r="D56" s="12"/>
      <c r="E56" s="9"/>
      <c r="F56" s="9"/>
    </row>
    <row r="57" spans="1:6" x14ac:dyDescent="0.5">
      <c r="A57" s="40"/>
      <c r="B57" s="14" t="s">
        <v>58</v>
      </c>
      <c r="C57" s="11" t="s">
        <v>9</v>
      </c>
      <c r="D57" s="12">
        <v>79</v>
      </c>
      <c r="E57" s="9"/>
      <c r="F57" s="9">
        <f t="shared" ref="F57:F59" si="5">E57*D57</f>
        <v>0</v>
      </c>
    </row>
    <row r="58" spans="1:6" x14ac:dyDescent="0.5">
      <c r="A58" s="40"/>
      <c r="B58" s="14" t="s">
        <v>59</v>
      </c>
      <c r="C58" s="11" t="s">
        <v>9</v>
      </c>
      <c r="D58" s="12">
        <v>8</v>
      </c>
      <c r="E58" s="9"/>
      <c r="F58" s="9">
        <f t="shared" si="5"/>
        <v>0</v>
      </c>
    </row>
    <row r="59" spans="1:6" x14ac:dyDescent="0.5">
      <c r="A59" s="40"/>
      <c r="B59" s="14" t="s">
        <v>60</v>
      </c>
      <c r="C59" s="11" t="s">
        <v>9</v>
      </c>
      <c r="D59" s="12">
        <v>8</v>
      </c>
      <c r="E59" s="9"/>
      <c r="F59" s="9">
        <f t="shared" si="5"/>
        <v>0</v>
      </c>
    </row>
    <row r="60" spans="1:6" x14ac:dyDescent="0.5">
      <c r="A60" s="40"/>
      <c r="B60" s="10"/>
      <c r="C60" s="11"/>
      <c r="D60" s="12"/>
      <c r="E60" s="9"/>
      <c r="F60" s="9"/>
    </row>
    <row r="61" spans="1:6" x14ac:dyDescent="0.5">
      <c r="A61" s="40" t="s">
        <v>121</v>
      </c>
      <c r="B61" s="10" t="s">
        <v>151</v>
      </c>
      <c r="C61" s="11" t="s">
        <v>3</v>
      </c>
      <c r="D61" s="12">
        <v>7</v>
      </c>
      <c r="E61" s="9"/>
      <c r="F61" s="9">
        <f t="shared" ref="F61" si="6">E61*D61</f>
        <v>0</v>
      </c>
    </row>
    <row r="62" spans="1:6" x14ac:dyDescent="0.5">
      <c r="A62" s="40"/>
      <c r="B62" s="10"/>
      <c r="C62" s="11"/>
      <c r="D62" s="12"/>
      <c r="E62" s="9"/>
      <c r="F62" s="9"/>
    </row>
    <row r="63" spans="1:6" x14ac:dyDescent="0.5">
      <c r="A63" s="40" t="s">
        <v>61</v>
      </c>
      <c r="B63" s="10" t="s">
        <v>62</v>
      </c>
      <c r="C63" s="11" t="s">
        <v>3</v>
      </c>
      <c r="D63" s="12">
        <v>1</v>
      </c>
      <c r="E63" s="9"/>
      <c r="F63" s="9">
        <f t="shared" ref="F63" si="7">E63*D63</f>
        <v>0</v>
      </c>
    </row>
    <row r="64" spans="1:6" x14ac:dyDescent="0.5">
      <c r="A64" s="40"/>
      <c r="B64" s="10"/>
      <c r="C64" s="11"/>
      <c r="D64" s="12"/>
      <c r="E64" s="9"/>
      <c r="F64" s="9"/>
    </row>
    <row r="65" spans="1:6" x14ac:dyDescent="0.5">
      <c r="A65" s="40" t="s">
        <v>63</v>
      </c>
      <c r="B65" s="10" t="s">
        <v>64</v>
      </c>
      <c r="C65" s="11"/>
      <c r="D65" s="12"/>
      <c r="E65" s="9"/>
      <c r="F65" s="9"/>
    </row>
    <row r="66" spans="1:6" x14ac:dyDescent="0.5">
      <c r="A66" s="40"/>
      <c r="B66" s="13" t="s">
        <v>65</v>
      </c>
      <c r="C66" s="11" t="s">
        <v>3</v>
      </c>
      <c r="D66" s="12">
        <v>33</v>
      </c>
      <c r="E66" s="9"/>
      <c r="F66" s="9">
        <f t="shared" ref="F66:F67" si="8">E66*D66</f>
        <v>0</v>
      </c>
    </row>
    <row r="67" spans="1:6" x14ac:dyDescent="0.5">
      <c r="A67" s="40"/>
      <c r="B67" s="13" t="s">
        <v>66</v>
      </c>
      <c r="C67" s="11" t="s">
        <v>3</v>
      </c>
      <c r="D67" s="12">
        <v>20</v>
      </c>
      <c r="E67" s="9"/>
      <c r="F67" s="9">
        <f t="shared" si="8"/>
        <v>0</v>
      </c>
    </row>
    <row r="68" spans="1:6" x14ac:dyDescent="0.5">
      <c r="A68" s="40"/>
      <c r="B68" s="10"/>
      <c r="C68" s="11"/>
      <c r="D68" s="12"/>
      <c r="E68" s="9"/>
      <c r="F68" s="9"/>
    </row>
    <row r="69" spans="1:6" x14ac:dyDescent="0.5">
      <c r="A69" s="40" t="s">
        <v>122</v>
      </c>
      <c r="B69" s="10" t="s">
        <v>150</v>
      </c>
      <c r="C69" s="11"/>
      <c r="D69" s="12"/>
      <c r="E69" s="9"/>
      <c r="F69" s="9"/>
    </row>
    <row r="70" spans="1:6" x14ac:dyDescent="0.5">
      <c r="A70" s="40"/>
      <c r="B70" s="13" t="s">
        <v>123</v>
      </c>
      <c r="C70" s="11" t="s">
        <v>3</v>
      </c>
      <c r="D70" s="12">
        <v>4</v>
      </c>
      <c r="E70" s="9"/>
      <c r="F70" s="9">
        <f t="shared" ref="F70:F72" si="9">E70*D70</f>
        <v>0</v>
      </c>
    </row>
    <row r="71" spans="1:6" x14ac:dyDescent="0.5">
      <c r="A71" s="40"/>
      <c r="B71" s="13" t="s">
        <v>124</v>
      </c>
      <c r="C71" s="11" t="s">
        <v>3</v>
      </c>
      <c r="D71" s="12">
        <v>4</v>
      </c>
      <c r="E71" s="9"/>
      <c r="F71" s="9">
        <f t="shared" si="9"/>
        <v>0</v>
      </c>
    </row>
    <row r="72" spans="1:6" x14ac:dyDescent="0.5">
      <c r="A72" s="40"/>
      <c r="B72" s="13" t="s">
        <v>125</v>
      </c>
      <c r="C72" s="11" t="s">
        <v>3</v>
      </c>
      <c r="D72" s="12">
        <v>8</v>
      </c>
      <c r="E72" s="9"/>
      <c r="F72" s="9">
        <f t="shared" si="9"/>
        <v>0</v>
      </c>
    </row>
    <row r="73" spans="1:6" x14ac:dyDescent="0.5">
      <c r="A73" s="40"/>
      <c r="B73" s="10"/>
      <c r="C73" s="11"/>
      <c r="D73" s="12"/>
      <c r="E73" s="9"/>
      <c r="F73" s="9"/>
    </row>
    <row r="74" spans="1:6" x14ac:dyDescent="0.5">
      <c r="A74" s="39" t="s">
        <v>67</v>
      </c>
      <c r="B74" s="10" t="s">
        <v>68</v>
      </c>
      <c r="C74" s="11"/>
      <c r="D74" s="12"/>
      <c r="E74" s="9"/>
      <c r="F74" s="9"/>
    </row>
    <row r="75" spans="1:6" x14ac:dyDescent="0.5">
      <c r="A75" s="40" t="s">
        <v>69</v>
      </c>
      <c r="B75" s="10" t="s">
        <v>70</v>
      </c>
      <c r="C75" s="11"/>
      <c r="D75" s="12"/>
      <c r="E75" s="9"/>
      <c r="F75" s="9"/>
    </row>
    <row r="76" spans="1:6" x14ac:dyDescent="0.5">
      <c r="A76" s="40"/>
      <c r="B76" s="13" t="s">
        <v>71</v>
      </c>
      <c r="C76" s="15" t="s">
        <v>72</v>
      </c>
      <c r="D76" s="12">
        <v>2500</v>
      </c>
      <c r="E76" s="9"/>
      <c r="F76" s="9">
        <f t="shared" ref="F76:F79" si="10">E76*D76</f>
        <v>0</v>
      </c>
    </row>
    <row r="77" spans="1:6" x14ac:dyDescent="0.5">
      <c r="A77" s="40"/>
      <c r="B77" s="13" t="s">
        <v>73</v>
      </c>
      <c r="C77" s="15" t="s">
        <v>72</v>
      </c>
      <c r="D77" s="12">
        <v>900</v>
      </c>
      <c r="E77" s="9"/>
      <c r="F77" s="9">
        <f t="shared" si="10"/>
        <v>0</v>
      </c>
    </row>
    <row r="78" spans="1:6" x14ac:dyDescent="0.5">
      <c r="A78" s="40"/>
      <c r="B78" s="13" t="s">
        <v>74</v>
      </c>
      <c r="C78" s="15" t="s">
        <v>72</v>
      </c>
      <c r="D78" s="12">
        <v>7500</v>
      </c>
      <c r="E78" s="9"/>
      <c r="F78" s="9">
        <f t="shared" si="10"/>
        <v>0</v>
      </c>
    </row>
    <row r="79" spans="1:6" x14ac:dyDescent="0.5">
      <c r="A79" s="40"/>
      <c r="B79" s="13" t="s">
        <v>75</v>
      </c>
      <c r="C79" s="11" t="s">
        <v>76</v>
      </c>
      <c r="D79" s="12">
        <v>1</v>
      </c>
      <c r="E79" s="9"/>
      <c r="F79" s="9">
        <f t="shared" si="10"/>
        <v>0</v>
      </c>
    </row>
    <row r="80" spans="1:6" x14ac:dyDescent="0.5">
      <c r="A80" s="40"/>
      <c r="B80" s="10"/>
      <c r="C80" s="11"/>
      <c r="D80" s="12"/>
      <c r="E80" s="9"/>
      <c r="F80" s="9"/>
    </row>
    <row r="81" spans="1:6" x14ac:dyDescent="0.5">
      <c r="A81" s="40" t="s">
        <v>77</v>
      </c>
      <c r="B81" s="10" t="s">
        <v>78</v>
      </c>
      <c r="C81" s="11"/>
      <c r="D81" s="12"/>
      <c r="E81" s="9"/>
      <c r="F81" s="9"/>
    </row>
    <row r="82" spans="1:6" x14ac:dyDescent="0.5">
      <c r="A82" s="40"/>
      <c r="B82" s="13" t="s">
        <v>144</v>
      </c>
      <c r="C82" s="15" t="s">
        <v>72</v>
      </c>
      <c r="D82" s="12">
        <v>45</v>
      </c>
      <c r="E82" s="9"/>
      <c r="F82" s="9">
        <f t="shared" ref="F82:F83" si="11">E82*D82</f>
        <v>0</v>
      </c>
    </row>
    <row r="83" spans="1:6" x14ac:dyDescent="0.5">
      <c r="A83" s="40"/>
      <c r="B83" s="13" t="s">
        <v>145</v>
      </c>
      <c r="C83" s="15" t="s">
        <v>72</v>
      </c>
      <c r="D83" s="12">
        <v>51</v>
      </c>
      <c r="E83" s="9"/>
      <c r="F83" s="9">
        <f t="shared" si="11"/>
        <v>0</v>
      </c>
    </row>
    <row r="84" spans="1:6" x14ac:dyDescent="0.5">
      <c r="A84" s="40"/>
      <c r="B84" s="13" t="s">
        <v>146</v>
      </c>
      <c r="C84" s="15" t="s">
        <v>72</v>
      </c>
      <c r="D84" s="12">
        <v>45</v>
      </c>
      <c r="E84" s="9"/>
      <c r="F84" s="9">
        <f t="shared" ref="F84" si="12">E84*D84</f>
        <v>0</v>
      </c>
    </row>
    <row r="85" spans="1:6" x14ac:dyDescent="0.5">
      <c r="A85" s="40"/>
      <c r="B85" s="13" t="s">
        <v>79</v>
      </c>
      <c r="C85" s="15" t="s">
        <v>72</v>
      </c>
      <c r="D85" s="12">
        <v>51</v>
      </c>
      <c r="E85" s="9"/>
      <c r="F85" s="9">
        <f>E85*D85</f>
        <v>0</v>
      </c>
    </row>
    <row r="86" spans="1:6" x14ac:dyDescent="0.5">
      <c r="A86" s="40"/>
      <c r="B86" s="13"/>
      <c r="C86" s="47"/>
      <c r="D86" s="12"/>
      <c r="E86" s="9"/>
      <c r="F86" s="9"/>
    </row>
    <row r="87" spans="1:6" x14ac:dyDescent="0.5">
      <c r="A87" s="39" t="s">
        <v>80</v>
      </c>
      <c r="B87" s="10" t="s">
        <v>81</v>
      </c>
      <c r="C87" s="11"/>
      <c r="D87" s="12"/>
      <c r="E87" s="9"/>
      <c r="F87" s="9"/>
    </row>
    <row r="88" spans="1:6" x14ac:dyDescent="0.5">
      <c r="A88" s="40"/>
      <c r="B88" s="13" t="s">
        <v>71</v>
      </c>
      <c r="C88" s="15" t="s">
        <v>72</v>
      </c>
      <c r="D88" s="12">
        <v>110</v>
      </c>
      <c r="E88" s="9"/>
      <c r="F88" s="9">
        <f t="shared" ref="F88:F92" si="13">E88*D88</f>
        <v>0</v>
      </c>
    </row>
    <row r="89" spans="1:6" x14ac:dyDescent="0.5">
      <c r="A89" s="40"/>
      <c r="B89" s="13" t="s">
        <v>74</v>
      </c>
      <c r="C89" s="15" t="s">
        <v>72</v>
      </c>
      <c r="D89" s="12">
        <v>100</v>
      </c>
      <c r="E89" s="9"/>
      <c r="F89" s="9">
        <f t="shared" si="13"/>
        <v>0</v>
      </c>
    </row>
    <row r="90" spans="1:6" x14ac:dyDescent="0.5">
      <c r="A90" s="40"/>
      <c r="B90" s="13" t="s">
        <v>75</v>
      </c>
      <c r="C90" s="15" t="s">
        <v>9</v>
      </c>
      <c r="D90" s="12">
        <v>1</v>
      </c>
      <c r="E90" s="9"/>
      <c r="F90" s="9">
        <f t="shared" si="13"/>
        <v>0</v>
      </c>
    </row>
    <row r="91" spans="1:6" x14ac:dyDescent="0.5">
      <c r="A91" s="40"/>
      <c r="B91" s="13" t="s">
        <v>82</v>
      </c>
      <c r="C91" s="11" t="s">
        <v>72</v>
      </c>
      <c r="D91" s="12">
        <v>100</v>
      </c>
      <c r="E91" s="9"/>
      <c r="F91" s="9">
        <f t="shared" si="13"/>
        <v>0</v>
      </c>
    </row>
    <row r="92" spans="1:6" x14ac:dyDescent="0.5">
      <c r="A92" s="40"/>
      <c r="B92" s="13" t="s">
        <v>83</v>
      </c>
      <c r="C92" s="11" t="s">
        <v>9</v>
      </c>
      <c r="D92" s="12">
        <v>1</v>
      </c>
      <c r="E92" s="9"/>
      <c r="F92" s="9">
        <f t="shared" si="13"/>
        <v>0</v>
      </c>
    </row>
    <row r="93" spans="1:6" x14ac:dyDescent="0.5">
      <c r="A93" s="40"/>
      <c r="B93" s="13"/>
      <c r="C93" s="11"/>
      <c r="D93" s="12"/>
      <c r="E93" s="9"/>
      <c r="F93" s="9"/>
    </row>
    <row r="94" spans="1:6" x14ac:dyDescent="0.5">
      <c r="A94" s="39" t="s">
        <v>84</v>
      </c>
      <c r="B94" s="10" t="s">
        <v>85</v>
      </c>
      <c r="C94" s="11"/>
      <c r="D94" s="12"/>
      <c r="E94" s="9"/>
      <c r="F94" s="9"/>
    </row>
    <row r="95" spans="1:6" x14ac:dyDescent="0.5">
      <c r="A95" s="39"/>
      <c r="B95" s="13" t="s">
        <v>86</v>
      </c>
      <c r="C95" s="11" t="s">
        <v>9</v>
      </c>
      <c r="D95" s="12">
        <v>3</v>
      </c>
      <c r="E95" s="9"/>
      <c r="F95" s="9">
        <f t="shared" ref="F95" si="14">E95*D95</f>
        <v>0</v>
      </c>
    </row>
    <row r="96" spans="1:6" ht="15" x14ac:dyDescent="0.5">
      <c r="A96" s="41"/>
      <c r="B96" s="16" t="s">
        <v>87</v>
      </c>
      <c r="C96" s="18"/>
      <c r="D96" s="12"/>
      <c r="E96" s="17"/>
      <c r="F96" s="42">
        <f>SUM(F6:F95)</f>
        <v>0</v>
      </c>
    </row>
    <row r="97" spans="1:6" ht="15" x14ac:dyDescent="0.5">
      <c r="A97" s="41"/>
      <c r="B97" s="16"/>
      <c r="C97" s="18"/>
      <c r="D97" s="12"/>
      <c r="E97" s="17"/>
      <c r="F97" s="42"/>
    </row>
    <row r="98" spans="1:6" x14ac:dyDescent="0.5">
      <c r="A98" s="38">
        <v>13</v>
      </c>
      <c r="B98" s="4" t="s">
        <v>88</v>
      </c>
      <c r="C98" s="5"/>
      <c r="D98" s="6"/>
      <c r="E98" s="7"/>
      <c r="F98" s="37"/>
    </row>
    <row r="99" spans="1:6" x14ac:dyDescent="0.5">
      <c r="A99" s="41" t="s">
        <v>89</v>
      </c>
      <c r="B99" s="10" t="s">
        <v>90</v>
      </c>
      <c r="C99" s="18"/>
      <c r="D99" s="12"/>
      <c r="E99" s="9"/>
      <c r="F99" s="9"/>
    </row>
    <row r="100" spans="1:6" x14ac:dyDescent="0.5">
      <c r="A100" s="41"/>
      <c r="B100" s="13" t="s">
        <v>91</v>
      </c>
      <c r="C100" s="18" t="s">
        <v>92</v>
      </c>
      <c r="D100" s="12">
        <v>1</v>
      </c>
      <c r="E100" s="9"/>
      <c r="F100" s="9">
        <f t="shared" ref="F100:F106" si="15">E100*D100</f>
        <v>0</v>
      </c>
    </row>
    <row r="101" spans="1:6" x14ac:dyDescent="0.5">
      <c r="A101" s="41"/>
      <c r="B101" s="13" t="s">
        <v>93</v>
      </c>
      <c r="C101" s="18" t="s">
        <v>92</v>
      </c>
      <c r="D101" s="12">
        <v>5</v>
      </c>
      <c r="E101" s="9"/>
      <c r="F101" s="9">
        <f t="shared" si="15"/>
        <v>0</v>
      </c>
    </row>
    <row r="102" spans="1:6" x14ac:dyDescent="0.5">
      <c r="A102" s="41"/>
      <c r="B102" s="13" t="s">
        <v>94</v>
      </c>
      <c r="C102" s="18" t="s">
        <v>92</v>
      </c>
      <c r="D102" s="12">
        <v>6</v>
      </c>
      <c r="E102" s="9"/>
      <c r="F102" s="9">
        <f t="shared" si="15"/>
        <v>0</v>
      </c>
    </row>
    <row r="103" spans="1:6" x14ac:dyDescent="0.5">
      <c r="A103" s="41"/>
      <c r="B103" s="13" t="s">
        <v>95</v>
      </c>
      <c r="C103" s="18" t="s">
        <v>92</v>
      </c>
      <c r="D103" s="12">
        <v>9</v>
      </c>
      <c r="E103" s="9"/>
      <c r="F103" s="9">
        <f t="shared" si="15"/>
        <v>0</v>
      </c>
    </row>
    <row r="104" spans="1:6" x14ac:dyDescent="0.5">
      <c r="A104" s="41"/>
      <c r="B104" s="13" t="s">
        <v>96</v>
      </c>
      <c r="C104" s="18" t="s">
        <v>92</v>
      </c>
      <c r="D104" s="12">
        <v>6</v>
      </c>
      <c r="E104" s="9"/>
      <c r="F104" s="9">
        <f t="shared" si="15"/>
        <v>0</v>
      </c>
    </row>
    <row r="105" spans="1:6" x14ac:dyDescent="0.5">
      <c r="A105" s="41"/>
      <c r="B105" s="13" t="s">
        <v>97</v>
      </c>
      <c r="C105" s="18" t="s">
        <v>9</v>
      </c>
      <c r="D105" s="12">
        <v>1</v>
      </c>
      <c r="E105" s="9"/>
      <c r="F105" s="9">
        <f t="shared" si="15"/>
        <v>0</v>
      </c>
    </row>
    <row r="106" spans="1:6" x14ac:dyDescent="0.5">
      <c r="A106" s="41"/>
      <c r="B106" s="13" t="s">
        <v>98</v>
      </c>
      <c r="C106" s="18" t="s">
        <v>9</v>
      </c>
      <c r="D106" s="12">
        <v>1</v>
      </c>
      <c r="E106" s="9"/>
      <c r="F106" s="9">
        <f t="shared" si="15"/>
        <v>0</v>
      </c>
    </row>
    <row r="107" spans="1:6" x14ac:dyDescent="0.5">
      <c r="A107" s="41"/>
      <c r="B107" s="10"/>
      <c r="C107" s="18"/>
      <c r="D107" s="12"/>
      <c r="E107" s="9"/>
      <c r="F107" s="9"/>
    </row>
    <row r="108" spans="1:6" x14ac:dyDescent="0.5">
      <c r="A108" s="41" t="s">
        <v>99</v>
      </c>
      <c r="B108" s="10" t="s">
        <v>100</v>
      </c>
      <c r="C108" s="18"/>
      <c r="D108" s="12"/>
      <c r="E108" s="9"/>
      <c r="F108" s="9"/>
    </row>
    <row r="109" spans="1:6" x14ac:dyDescent="0.5">
      <c r="A109" s="41"/>
      <c r="B109" s="13" t="s">
        <v>101</v>
      </c>
      <c r="C109" s="18" t="s">
        <v>9</v>
      </c>
      <c r="D109" s="12">
        <v>1</v>
      </c>
      <c r="E109" s="9"/>
      <c r="F109" s="9">
        <f t="shared" ref="F109:F112" si="16">E109*D109</f>
        <v>0</v>
      </c>
    </row>
    <row r="110" spans="1:6" x14ac:dyDescent="0.5">
      <c r="A110" s="41"/>
      <c r="B110" s="13" t="s">
        <v>102</v>
      </c>
      <c r="C110" s="18" t="s">
        <v>92</v>
      </c>
      <c r="D110" s="12">
        <v>191</v>
      </c>
      <c r="E110" s="9"/>
      <c r="F110" s="9">
        <f t="shared" si="16"/>
        <v>0</v>
      </c>
    </row>
    <row r="111" spans="1:6" x14ac:dyDescent="0.5">
      <c r="A111" s="41"/>
      <c r="B111" s="13" t="s">
        <v>103</v>
      </c>
      <c r="C111" s="18" t="s">
        <v>37</v>
      </c>
      <c r="D111" s="12">
        <f>D110*45</f>
        <v>8595</v>
      </c>
      <c r="E111" s="9"/>
      <c r="F111" s="9">
        <f t="shared" si="16"/>
        <v>0</v>
      </c>
    </row>
    <row r="112" spans="1:6" x14ac:dyDescent="0.5">
      <c r="A112" s="41"/>
      <c r="B112" s="13" t="s">
        <v>104</v>
      </c>
      <c r="C112" s="18" t="s">
        <v>9</v>
      </c>
      <c r="D112" s="12">
        <v>1</v>
      </c>
      <c r="E112" s="9"/>
      <c r="F112" s="9">
        <f t="shared" si="16"/>
        <v>0</v>
      </c>
    </row>
    <row r="113" spans="1:6" x14ac:dyDescent="0.5">
      <c r="A113" s="41"/>
      <c r="B113" s="13"/>
      <c r="C113" s="18"/>
      <c r="D113" s="12"/>
      <c r="E113" s="9"/>
      <c r="F113" s="9"/>
    </row>
    <row r="114" spans="1:6" x14ac:dyDescent="0.5">
      <c r="A114" s="41" t="s">
        <v>126</v>
      </c>
      <c r="B114" s="10" t="s">
        <v>149</v>
      </c>
      <c r="C114" s="18"/>
      <c r="D114" s="12"/>
      <c r="E114" s="9"/>
      <c r="F114" s="9"/>
    </row>
    <row r="115" spans="1:6" x14ac:dyDescent="0.5">
      <c r="A115" s="41"/>
      <c r="B115" s="13" t="s">
        <v>127</v>
      </c>
      <c r="C115" s="11" t="s">
        <v>19</v>
      </c>
      <c r="D115" s="12"/>
      <c r="E115" s="9"/>
      <c r="F115" s="9"/>
    </row>
    <row r="116" spans="1:6" x14ac:dyDescent="0.5">
      <c r="A116" s="41"/>
      <c r="B116" s="13" t="s">
        <v>128</v>
      </c>
      <c r="C116" s="11" t="s">
        <v>9</v>
      </c>
      <c r="D116" s="12">
        <v>1</v>
      </c>
      <c r="E116" s="9"/>
      <c r="F116" s="9">
        <f t="shared" ref="F116:F124" si="17">E116*D116</f>
        <v>0</v>
      </c>
    </row>
    <row r="117" spans="1:6" x14ac:dyDescent="0.5">
      <c r="A117" s="41"/>
      <c r="B117" s="13" t="s">
        <v>129</v>
      </c>
      <c r="C117" s="11" t="s">
        <v>9</v>
      </c>
      <c r="D117" s="12">
        <v>16</v>
      </c>
      <c r="E117" s="9"/>
      <c r="F117" s="9">
        <f t="shared" si="17"/>
        <v>0</v>
      </c>
    </row>
    <row r="118" spans="1:6" x14ac:dyDescent="0.5">
      <c r="A118" s="41"/>
      <c r="B118" s="13" t="s">
        <v>130</v>
      </c>
      <c r="C118" s="11" t="s">
        <v>9</v>
      </c>
      <c r="D118" s="12">
        <v>13</v>
      </c>
      <c r="E118" s="9"/>
      <c r="F118" s="9">
        <f t="shared" si="17"/>
        <v>0</v>
      </c>
    </row>
    <row r="119" spans="1:6" x14ac:dyDescent="0.5">
      <c r="A119" s="41"/>
      <c r="B119" s="13" t="s">
        <v>131</v>
      </c>
      <c r="C119" s="11" t="s">
        <v>9</v>
      </c>
      <c r="D119" s="12">
        <v>16</v>
      </c>
      <c r="E119" s="9"/>
      <c r="F119" s="9">
        <f t="shared" si="17"/>
        <v>0</v>
      </c>
    </row>
    <row r="120" spans="1:6" x14ac:dyDescent="0.5">
      <c r="A120" s="41"/>
      <c r="B120" s="13" t="s">
        <v>132</v>
      </c>
      <c r="C120" s="11" t="s">
        <v>9</v>
      </c>
      <c r="D120" s="12">
        <v>16</v>
      </c>
      <c r="E120" s="9"/>
      <c r="F120" s="9">
        <f t="shared" si="17"/>
        <v>0</v>
      </c>
    </row>
    <row r="121" spans="1:6" x14ac:dyDescent="0.5">
      <c r="A121" s="41"/>
      <c r="B121" s="13" t="s">
        <v>133</v>
      </c>
      <c r="C121" s="11" t="s">
        <v>9</v>
      </c>
      <c r="D121" s="12">
        <v>16</v>
      </c>
      <c r="E121" s="9"/>
      <c r="F121" s="9">
        <f t="shared" si="17"/>
        <v>0</v>
      </c>
    </row>
    <row r="122" spans="1:6" x14ac:dyDescent="0.5">
      <c r="A122" s="41"/>
      <c r="B122" s="13" t="s">
        <v>134</v>
      </c>
      <c r="C122" s="11" t="s">
        <v>92</v>
      </c>
      <c r="D122" s="12">
        <v>150</v>
      </c>
      <c r="E122" s="9"/>
      <c r="F122" s="9">
        <f t="shared" si="17"/>
        <v>0</v>
      </c>
    </row>
    <row r="123" spans="1:6" x14ac:dyDescent="0.5">
      <c r="A123" s="41"/>
      <c r="B123" s="13" t="s">
        <v>135</v>
      </c>
      <c r="C123" s="11" t="s">
        <v>9</v>
      </c>
      <c r="D123" s="12">
        <v>1</v>
      </c>
      <c r="E123" s="9"/>
      <c r="F123" s="9">
        <f t="shared" si="17"/>
        <v>0</v>
      </c>
    </row>
    <row r="124" spans="1:6" x14ac:dyDescent="0.5">
      <c r="A124" s="41"/>
      <c r="B124" s="13" t="s">
        <v>136</v>
      </c>
      <c r="C124" s="11" t="s">
        <v>9</v>
      </c>
      <c r="D124" s="12">
        <v>1</v>
      </c>
      <c r="E124" s="9"/>
      <c r="F124" s="9">
        <f t="shared" si="17"/>
        <v>0</v>
      </c>
    </row>
    <row r="125" spans="1:6" x14ac:dyDescent="0.5">
      <c r="A125" s="41"/>
      <c r="B125" s="10"/>
      <c r="C125" s="18"/>
      <c r="D125" s="12"/>
      <c r="E125" s="9"/>
      <c r="F125" s="9"/>
    </row>
    <row r="126" spans="1:6" x14ac:dyDescent="0.5">
      <c r="A126" s="41"/>
      <c r="B126" s="10"/>
      <c r="C126" s="18"/>
      <c r="D126" s="12"/>
      <c r="E126" s="9"/>
      <c r="F126" s="9"/>
    </row>
    <row r="127" spans="1:6" x14ac:dyDescent="0.5">
      <c r="A127" s="41" t="s">
        <v>105</v>
      </c>
      <c r="B127" s="10" t="s">
        <v>106</v>
      </c>
      <c r="C127" s="18"/>
      <c r="D127" s="12"/>
      <c r="E127" s="9"/>
      <c r="F127" s="9"/>
    </row>
    <row r="128" spans="1:6" x14ac:dyDescent="0.5">
      <c r="A128" s="41"/>
      <c r="B128" s="13" t="s">
        <v>107</v>
      </c>
      <c r="C128" s="11" t="s">
        <v>9</v>
      </c>
      <c r="D128" s="12">
        <v>12</v>
      </c>
      <c r="E128" s="9"/>
      <c r="F128" s="9">
        <f t="shared" ref="F128:F130" si="18">E128*D128</f>
        <v>0</v>
      </c>
    </row>
    <row r="129" spans="1:6" x14ac:dyDescent="0.5">
      <c r="A129" s="41"/>
      <c r="B129" s="13" t="s">
        <v>108</v>
      </c>
      <c r="C129" s="11" t="s">
        <v>37</v>
      </c>
      <c r="D129" s="12">
        <f>D128*45</f>
        <v>540</v>
      </c>
      <c r="E129" s="9"/>
      <c r="F129" s="9">
        <f t="shared" si="18"/>
        <v>0</v>
      </c>
    </row>
    <row r="130" spans="1:6" x14ac:dyDescent="0.5">
      <c r="A130" s="41"/>
      <c r="B130" s="13" t="s">
        <v>104</v>
      </c>
      <c r="C130" s="11" t="s">
        <v>9</v>
      </c>
      <c r="D130" s="12">
        <v>1</v>
      </c>
      <c r="E130" s="9"/>
      <c r="F130" s="9">
        <f t="shared" si="18"/>
        <v>0</v>
      </c>
    </row>
    <row r="131" spans="1:6" x14ac:dyDescent="0.5">
      <c r="A131" s="41"/>
      <c r="B131" s="10"/>
      <c r="C131" s="18"/>
      <c r="D131" s="12"/>
      <c r="E131" s="9"/>
      <c r="F131" s="9"/>
    </row>
    <row r="132" spans="1:6" x14ac:dyDescent="0.5">
      <c r="A132" s="41" t="s">
        <v>109</v>
      </c>
      <c r="B132" s="10" t="s">
        <v>110</v>
      </c>
      <c r="C132" s="18"/>
      <c r="D132" s="12"/>
      <c r="E132" s="9"/>
      <c r="F132" s="9"/>
    </row>
    <row r="133" spans="1:6" x14ac:dyDescent="0.5">
      <c r="A133" s="41"/>
      <c r="B133" s="13" t="s">
        <v>111</v>
      </c>
      <c r="C133" s="11" t="s">
        <v>9</v>
      </c>
      <c r="D133" s="12">
        <v>1</v>
      </c>
      <c r="E133" s="9"/>
      <c r="F133" s="9">
        <f t="shared" ref="F133" si="19">E133*D133</f>
        <v>0</v>
      </c>
    </row>
    <row r="134" spans="1:6" x14ac:dyDescent="0.5">
      <c r="A134" s="41"/>
      <c r="B134" s="13" t="s">
        <v>154</v>
      </c>
      <c r="C134" s="11" t="s">
        <v>19</v>
      </c>
      <c r="D134" s="12"/>
      <c r="E134" s="9"/>
      <c r="F134" s="9"/>
    </row>
    <row r="135" spans="1:6" x14ac:dyDescent="0.5">
      <c r="A135" s="41"/>
      <c r="B135" s="13" t="s">
        <v>155</v>
      </c>
      <c r="C135" s="11" t="s">
        <v>19</v>
      </c>
      <c r="D135" s="12"/>
      <c r="E135" s="9"/>
      <c r="F135" s="9"/>
    </row>
    <row r="136" spans="1:6" x14ac:dyDescent="0.5">
      <c r="A136" s="41"/>
      <c r="B136" s="13" t="s">
        <v>156</v>
      </c>
      <c r="C136" s="11" t="s">
        <v>19</v>
      </c>
      <c r="D136" s="12"/>
      <c r="E136" s="9"/>
      <c r="F136" s="9"/>
    </row>
    <row r="137" spans="1:6" x14ac:dyDescent="0.5">
      <c r="A137" s="41"/>
      <c r="B137" s="10"/>
      <c r="C137" s="18"/>
      <c r="D137" s="12"/>
      <c r="E137" s="9"/>
      <c r="F137" s="9"/>
    </row>
    <row r="138" spans="1:6" x14ac:dyDescent="0.5">
      <c r="A138" s="41" t="s">
        <v>112</v>
      </c>
      <c r="B138" s="10" t="s">
        <v>113</v>
      </c>
      <c r="C138" s="18"/>
      <c r="D138" s="12"/>
      <c r="E138" s="9"/>
      <c r="F138" s="9"/>
    </row>
    <row r="139" spans="1:6" x14ac:dyDescent="0.5">
      <c r="A139" s="41"/>
      <c r="B139" s="13" t="s">
        <v>147</v>
      </c>
      <c r="C139" s="11" t="s">
        <v>9</v>
      </c>
      <c r="D139" s="12">
        <v>6</v>
      </c>
      <c r="E139" s="9"/>
      <c r="F139" s="9">
        <f t="shared" ref="F139:F141" si="20">E139*D139</f>
        <v>0</v>
      </c>
    </row>
    <row r="140" spans="1:6" x14ac:dyDescent="0.5">
      <c r="A140" s="41"/>
      <c r="B140" s="13" t="s">
        <v>148</v>
      </c>
      <c r="C140" s="11" t="s">
        <v>9</v>
      </c>
      <c r="D140" s="12">
        <v>2</v>
      </c>
      <c r="E140" s="9"/>
      <c r="F140" s="9">
        <f t="shared" si="20"/>
        <v>0</v>
      </c>
    </row>
    <row r="141" spans="1:6" x14ac:dyDescent="0.5">
      <c r="A141" s="41"/>
      <c r="B141" s="13" t="s">
        <v>114</v>
      </c>
      <c r="C141" s="11" t="s">
        <v>9</v>
      </c>
      <c r="D141" s="12">
        <f>D140+D139</f>
        <v>8</v>
      </c>
      <c r="E141" s="9"/>
      <c r="F141" s="9">
        <f t="shared" si="20"/>
        <v>0</v>
      </c>
    </row>
    <row r="142" spans="1:6" x14ac:dyDescent="0.5">
      <c r="A142" s="41"/>
      <c r="B142" s="10"/>
      <c r="C142" s="18"/>
      <c r="D142" s="12"/>
      <c r="E142" s="9"/>
      <c r="F142" s="9"/>
    </row>
    <row r="143" spans="1:6" x14ac:dyDescent="0.5">
      <c r="A143" s="41" t="s">
        <v>137</v>
      </c>
      <c r="B143" s="10" t="s">
        <v>153</v>
      </c>
      <c r="C143" s="11"/>
      <c r="D143" s="12"/>
      <c r="E143" s="9"/>
      <c r="F143" s="9"/>
    </row>
    <row r="144" spans="1:6" x14ac:dyDescent="0.5">
      <c r="A144" s="41"/>
      <c r="B144" s="13" t="s">
        <v>152</v>
      </c>
      <c r="C144" s="11" t="s">
        <v>9</v>
      </c>
      <c r="D144" s="12">
        <v>1</v>
      </c>
      <c r="E144" s="9"/>
      <c r="F144" s="9">
        <f t="shared" ref="F144" si="21">E144*D144</f>
        <v>0</v>
      </c>
    </row>
    <row r="145" spans="1:6" ht="15" x14ac:dyDescent="0.5">
      <c r="A145" s="43"/>
      <c r="B145" s="16" t="s">
        <v>115</v>
      </c>
      <c r="C145" s="18"/>
      <c r="D145" s="12"/>
      <c r="E145" s="17"/>
      <c r="F145" s="42">
        <f>SUM(F99:F141)</f>
        <v>0</v>
      </c>
    </row>
    <row r="146" spans="1:6" x14ac:dyDescent="0.5">
      <c r="A146" s="36"/>
      <c r="B146" s="4"/>
      <c r="C146" s="26"/>
      <c r="D146" s="29"/>
      <c r="E146" s="19"/>
      <c r="F146" s="37"/>
    </row>
    <row r="147" spans="1:6" ht="15" x14ac:dyDescent="0.5">
      <c r="A147" s="41"/>
      <c r="B147" s="20" t="s">
        <v>116</v>
      </c>
      <c r="C147" s="15"/>
      <c r="D147" s="12"/>
      <c r="E147" s="17"/>
      <c r="F147" s="42">
        <f>F145+F96</f>
        <v>0</v>
      </c>
    </row>
    <row r="148" spans="1:6" ht="15" x14ac:dyDescent="0.5">
      <c r="A148" s="41"/>
      <c r="B148" s="21" t="s">
        <v>117</v>
      </c>
      <c r="C148" s="15"/>
      <c r="D148" s="12"/>
      <c r="E148" s="17"/>
      <c r="F148" s="42">
        <f t="shared" ref="F148:F149" si="22">F146+F97</f>
        <v>0</v>
      </c>
    </row>
    <row r="149" spans="1:6" ht="15" x14ac:dyDescent="0.5">
      <c r="A149" s="41"/>
      <c r="B149" s="20" t="s">
        <v>118</v>
      </c>
      <c r="C149" s="15"/>
      <c r="D149" s="12"/>
      <c r="E149" s="17"/>
      <c r="F149" s="42">
        <f t="shared" si="22"/>
        <v>0</v>
      </c>
    </row>
    <row r="150" spans="1:6" x14ac:dyDescent="0.5">
      <c r="A150" s="45"/>
      <c r="B150" s="22"/>
      <c r="C150" s="27"/>
      <c r="D150" s="30"/>
      <c r="E150" s="23"/>
      <c r="F150" s="46"/>
    </row>
    <row r="151" spans="1:6" x14ac:dyDescent="0.5">
      <c r="A151" s="41" t="s">
        <v>119</v>
      </c>
      <c r="B151" s="24" t="s">
        <v>160</v>
      </c>
      <c r="C151" s="18" t="s">
        <v>9</v>
      </c>
      <c r="D151" s="12">
        <v>1</v>
      </c>
      <c r="E151" s="9"/>
      <c r="F151" s="9">
        <f t="shared" ref="F151" si="23">E151*D151</f>
        <v>0</v>
      </c>
    </row>
    <row r="152" spans="1:6" x14ac:dyDescent="0.5">
      <c r="A152" s="41" t="s">
        <v>126</v>
      </c>
      <c r="B152" s="10" t="s">
        <v>149</v>
      </c>
      <c r="C152" s="18"/>
      <c r="D152" s="12"/>
      <c r="E152" s="9"/>
      <c r="F152" s="9"/>
    </row>
    <row r="153" spans="1:6" x14ac:dyDescent="0.5">
      <c r="A153" s="41"/>
      <c r="B153" s="13" t="s">
        <v>129</v>
      </c>
      <c r="C153" s="11" t="s">
        <v>9</v>
      </c>
      <c r="D153" s="12">
        <v>2</v>
      </c>
      <c r="E153" s="9"/>
      <c r="F153" s="9">
        <f t="shared" ref="F153" si="24">E153*D153</f>
        <v>0</v>
      </c>
    </row>
    <row r="154" spans="1:6" x14ac:dyDescent="0.5">
      <c r="A154" s="41"/>
      <c r="B154" s="13" t="s">
        <v>158</v>
      </c>
      <c r="C154" s="11" t="s">
        <v>9</v>
      </c>
      <c r="D154" s="12">
        <v>2</v>
      </c>
      <c r="E154" s="9"/>
      <c r="F154" s="9">
        <f t="shared" ref="F154:F155" si="25">E154*D154</f>
        <v>0</v>
      </c>
    </row>
    <row r="155" spans="1:6" x14ac:dyDescent="0.5">
      <c r="A155" s="41"/>
      <c r="B155" s="13" t="s">
        <v>157</v>
      </c>
      <c r="C155" s="11" t="s">
        <v>9</v>
      </c>
      <c r="D155" s="12">
        <v>2</v>
      </c>
      <c r="E155" s="9"/>
      <c r="F155" s="9">
        <f t="shared" si="25"/>
        <v>0</v>
      </c>
    </row>
    <row r="156" spans="1:6" x14ac:dyDescent="0.5">
      <c r="A156" s="45"/>
      <c r="B156" s="22"/>
      <c r="C156" s="27"/>
      <c r="D156" s="30"/>
      <c r="E156" s="23"/>
      <c r="F156" s="46"/>
    </row>
    <row r="157" spans="1:6" ht="15" x14ac:dyDescent="0.5">
      <c r="A157" s="41"/>
      <c r="B157" s="20" t="s">
        <v>120</v>
      </c>
      <c r="C157" s="15"/>
      <c r="D157" s="12"/>
      <c r="E157" s="17"/>
      <c r="F157" s="42">
        <f>F147+F151</f>
        <v>0</v>
      </c>
    </row>
    <row r="158" spans="1:6" x14ac:dyDescent="0.5">
      <c r="A158" s="41"/>
      <c r="B158" s="21" t="s">
        <v>117</v>
      </c>
      <c r="C158" s="15"/>
      <c r="D158" s="12"/>
      <c r="E158" s="17"/>
      <c r="F158" s="9">
        <f>F157*0.2</f>
        <v>0</v>
      </c>
    </row>
    <row r="159" spans="1:6" x14ac:dyDescent="0.5">
      <c r="A159" s="41"/>
      <c r="B159" s="20" t="s">
        <v>118</v>
      </c>
      <c r="C159" s="15"/>
      <c r="D159" s="12"/>
      <c r="E159" s="17"/>
      <c r="F159" s="44">
        <f>F158+F157</f>
        <v>0</v>
      </c>
    </row>
  </sheetData>
  <mergeCells count="2">
    <mergeCell ref="B1:F1"/>
    <mergeCell ref="B2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Philippe RIEBEL</dc:creator>
  <cp:lastModifiedBy>Jean Philippe RIEBEL</cp:lastModifiedBy>
  <dcterms:created xsi:type="dcterms:W3CDTF">2025-10-21T07:16:42Z</dcterms:created>
  <dcterms:modified xsi:type="dcterms:W3CDTF">2025-12-09T08:19:54Z</dcterms:modified>
</cp:coreProperties>
</file>